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00" windowHeight="137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<sst xmlns="http://schemas.openxmlformats.org/spreadsheetml/2006/main" count="11">
  <si>
    <t>周波数</t>
  </si>
  <si>
    <t>伝達関数の絶対値</t>
  </si>
  <si>
    <t>ゲイン</t>
  </si>
  <si>
    <t>L</t>
  </si>
  <si>
    <t>uH</t>
  </si>
  <si>
    <t>C</t>
  </si>
  <si>
    <t>uF</t>
  </si>
  <si>
    <t>R</t>
  </si>
  <si>
    <t>Ω</t>
  </si>
  <si>
    <t>fc</t>
  </si>
  <si>
    <t>kHz</t>
  </si>
</sst>
</file>

<file path=xl/styles.xml><?xml version="1.0" encoding="utf-8"?>
<styleSheet xmlns="http://schemas.openxmlformats.org/spreadsheetml/2006/main">
  <numFmts count="5">
    <numFmt numFmtId="176" formatCode="0.000_ 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43" formatCode="_ * #,##0.00_ ;_ * \-#,##0.00_ ;_ * &quot;-&quot;??_ ;_ @_ "/>
  </numFmts>
  <fonts count="21"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30116024886"/>
          <c:y val="0.0378787878787879"/>
          <c:w val="0.829947872877081"/>
          <c:h val="0.806334776334776"/>
        </c:manualLayout>
      </c:layout>
      <c:scatterChart>
        <c:scatterStyle val="smooth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txPr>
              <a:bodyPr rot="0" spcFirstLastPara="0" vertOverflow="ellipsis" horzOverflow="overflow" vert="horz" wrap="square" anchor="ctr" anchorCtr="1"/>
              <a:lstStyle/>
              <a:p>
                <a:pPr>
                  <a:defRPr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xVal>
            <c:numRef>
              <c:f>Sheet1!$B$3:$B$66</c:f>
              <c:numCache>
                <c:formatCode>General</c:formatCode>
                <c:ptCount val="64"/>
                <c:pt idx="0" c:formatCode="General">
                  <c:v>1</c:v>
                </c:pt>
                <c:pt idx="1" c:formatCode="General">
                  <c:v>2</c:v>
                </c:pt>
                <c:pt idx="2" c:formatCode="General">
                  <c:v>3</c:v>
                </c:pt>
                <c:pt idx="3" c:formatCode="General">
                  <c:v>4</c:v>
                </c:pt>
                <c:pt idx="4" c:formatCode="General">
                  <c:v>5</c:v>
                </c:pt>
                <c:pt idx="5" c:formatCode="General">
                  <c:v>6</c:v>
                </c:pt>
                <c:pt idx="6" c:formatCode="General">
                  <c:v>7</c:v>
                </c:pt>
                <c:pt idx="7" c:formatCode="General">
                  <c:v>8</c:v>
                </c:pt>
                <c:pt idx="8" c:formatCode="General">
                  <c:v>9</c:v>
                </c:pt>
                <c:pt idx="9" c:formatCode="General">
                  <c:v>10</c:v>
                </c:pt>
                <c:pt idx="10" c:formatCode="General">
                  <c:v>20</c:v>
                </c:pt>
                <c:pt idx="11" c:formatCode="General">
                  <c:v>30</c:v>
                </c:pt>
                <c:pt idx="12" c:formatCode="General">
                  <c:v>40</c:v>
                </c:pt>
                <c:pt idx="13" c:formatCode="General">
                  <c:v>50</c:v>
                </c:pt>
                <c:pt idx="14" c:formatCode="General">
                  <c:v>60</c:v>
                </c:pt>
                <c:pt idx="15" c:formatCode="General">
                  <c:v>70</c:v>
                </c:pt>
                <c:pt idx="16" c:formatCode="General">
                  <c:v>80</c:v>
                </c:pt>
                <c:pt idx="17" c:formatCode="General">
                  <c:v>90</c:v>
                </c:pt>
                <c:pt idx="18" c:formatCode="General">
                  <c:v>100</c:v>
                </c:pt>
                <c:pt idx="19" c:formatCode="General">
                  <c:v>200</c:v>
                </c:pt>
                <c:pt idx="20" c:formatCode="General">
                  <c:v>300</c:v>
                </c:pt>
                <c:pt idx="21" c:formatCode="General">
                  <c:v>400</c:v>
                </c:pt>
                <c:pt idx="22" c:formatCode="General">
                  <c:v>500</c:v>
                </c:pt>
                <c:pt idx="23" c:formatCode="General">
                  <c:v>600</c:v>
                </c:pt>
                <c:pt idx="24" c:formatCode="General">
                  <c:v>700</c:v>
                </c:pt>
                <c:pt idx="25" c:formatCode="General">
                  <c:v>800</c:v>
                </c:pt>
                <c:pt idx="26" c:formatCode="General">
                  <c:v>900</c:v>
                </c:pt>
                <c:pt idx="27" c:formatCode="General">
                  <c:v>1000</c:v>
                </c:pt>
                <c:pt idx="28" c:formatCode="General">
                  <c:v>2000</c:v>
                </c:pt>
                <c:pt idx="29" c:formatCode="General">
                  <c:v>3000</c:v>
                </c:pt>
                <c:pt idx="30" c:formatCode="General">
                  <c:v>4000</c:v>
                </c:pt>
                <c:pt idx="31" c:formatCode="General">
                  <c:v>5000</c:v>
                </c:pt>
                <c:pt idx="32" c:formatCode="General">
                  <c:v>6000</c:v>
                </c:pt>
                <c:pt idx="33" c:formatCode="General">
                  <c:v>7000</c:v>
                </c:pt>
                <c:pt idx="34" c:formatCode="General">
                  <c:v>8000</c:v>
                </c:pt>
                <c:pt idx="35" c:formatCode="General">
                  <c:v>9000</c:v>
                </c:pt>
                <c:pt idx="36" c:formatCode="General">
                  <c:v>10000</c:v>
                </c:pt>
                <c:pt idx="37" c:formatCode="General">
                  <c:v>20000</c:v>
                </c:pt>
                <c:pt idx="38" c:formatCode="General">
                  <c:v>30000</c:v>
                </c:pt>
                <c:pt idx="39" c:formatCode="General">
                  <c:v>40000</c:v>
                </c:pt>
                <c:pt idx="40" c:formatCode="General">
                  <c:v>50000</c:v>
                </c:pt>
                <c:pt idx="41" c:formatCode="General">
                  <c:v>60000</c:v>
                </c:pt>
                <c:pt idx="42" c:formatCode="General">
                  <c:v>70000</c:v>
                </c:pt>
                <c:pt idx="43" c:formatCode="General">
                  <c:v>80000</c:v>
                </c:pt>
                <c:pt idx="44" c:formatCode="General">
                  <c:v>90000</c:v>
                </c:pt>
                <c:pt idx="45" c:formatCode="General">
                  <c:v>100000</c:v>
                </c:pt>
                <c:pt idx="46" c:formatCode="General">
                  <c:v>200000</c:v>
                </c:pt>
                <c:pt idx="47" c:formatCode="General">
                  <c:v>300000</c:v>
                </c:pt>
                <c:pt idx="48" c:formatCode="General">
                  <c:v>400000</c:v>
                </c:pt>
                <c:pt idx="49" c:formatCode="General">
                  <c:v>500000</c:v>
                </c:pt>
                <c:pt idx="50" c:formatCode="General">
                  <c:v>600000</c:v>
                </c:pt>
                <c:pt idx="51" c:formatCode="General">
                  <c:v>700000</c:v>
                </c:pt>
                <c:pt idx="52" c:formatCode="General">
                  <c:v>800000</c:v>
                </c:pt>
                <c:pt idx="53" c:formatCode="General">
                  <c:v>900000</c:v>
                </c:pt>
                <c:pt idx="54" c:formatCode="General">
                  <c:v>1000000</c:v>
                </c:pt>
                <c:pt idx="55" c:formatCode="General">
                  <c:v>2000000</c:v>
                </c:pt>
                <c:pt idx="56" c:formatCode="General">
                  <c:v>3000000</c:v>
                </c:pt>
                <c:pt idx="57" c:formatCode="General">
                  <c:v>4000000</c:v>
                </c:pt>
                <c:pt idx="58" c:formatCode="General">
                  <c:v>5000000</c:v>
                </c:pt>
                <c:pt idx="59" c:formatCode="General">
                  <c:v>6000000</c:v>
                </c:pt>
                <c:pt idx="60" c:formatCode="General">
                  <c:v>7000000</c:v>
                </c:pt>
                <c:pt idx="61" c:formatCode="General">
                  <c:v>8000000</c:v>
                </c:pt>
                <c:pt idx="62" c:formatCode="General">
                  <c:v>9000000</c:v>
                </c:pt>
                <c:pt idx="63" c:formatCode="General">
                  <c:v>10000000</c:v>
                </c:pt>
              </c:numCache>
            </c:numRef>
          </c:xVal>
          <c:yVal>
            <c:numRef>
              <c:f>Sheet1!$D$3:$D$66</c:f>
              <c:numCache>
                <c:formatCode>General</c:formatCode>
                <c:ptCount val="64"/>
                <c:pt idx="0" c:formatCode="General">
                  <c:v>1.71450877934851e-7</c:v>
                </c:pt>
                <c:pt idx="1" c:formatCode="General">
                  <c:v>6.85803526149565e-7</c:v>
                </c:pt>
                <c:pt idx="2" c:formatCode="General">
                  <c:v>1.54305800908982e-6</c:v>
                </c:pt>
                <c:pt idx="3" c:formatCode="General">
                  <c:v>2.74321442773615e-6</c:v>
                </c:pt>
                <c:pt idx="4" c:formatCode="General">
                  <c:v>4.28627292346124e-6</c:v>
                </c:pt>
                <c:pt idx="5" c:formatCode="General">
                  <c:v>6.17223367995838e-6</c:v>
                </c:pt>
                <c:pt idx="6" c:formatCode="General">
                  <c:v>8.40109692131274e-6</c:v>
                </c:pt>
                <c:pt idx="7" c:formatCode="General">
                  <c:v>1.09728629100725e-5</c:v>
                </c:pt>
                <c:pt idx="8" c:formatCode="General">
                  <c:v>1.3887531951106e-5</c:v>
                </c:pt>
                <c:pt idx="9" c:formatCode="General">
                  <c:v>1.7145104387744e-5</c:v>
                </c:pt>
                <c:pt idx="10" c:formatCode="General">
                  <c:v>6.85806206069984e-5</c:v>
                </c:pt>
                <c:pt idx="11" c:formatCode="General">
                  <c:v>0.000154307157823298</c:v>
                </c:pt>
                <c:pt idx="12" c:formatCode="General">
                  <c:v>0.000274325731348449</c:v>
                </c:pt>
                <c:pt idx="13" c:formatCode="General">
                  <c:v>0.000428637762664507</c:v>
                </c:pt>
                <c:pt idx="14" c:formatCode="General">
                  <c:v>0.000617245079496664</c:v>
                </c:pt>
                <c:pt idx="15" c:formatCode="General">
                  <c:v>0.000840149915873336</c:v>
                </c:pt>
                <c:pt idx="16" c:formatCode="General">
                  <c:v>0.00109735491222163</c:v>
                </c:pt>
                <c:pt idx="17" c:formatCode="General">
                  <c:v>0.0013888631154654</c:v>
                </c:pt>
                <c:pt idx="18" c:formatCode="General">
                  <c:v>0.00171467797914898</c:v>
                </c:pt>
                <c:pt idx="19" c:formatCode="General">
                  <c:v>0.00686074377524075</c:v>
                </c:pt>
                <c:pt idx="20" c:formatCode="General">
                  <c:v>0.0154443009966317</c:v>
                </c:pt>
                <c:pt idx="21" c:formatCode="General">
                  <c:v>0.0274755491654006</c:v>
                </c:pt>
                <c:pt idx="22" c:formatCode="General">
                  <c:v>0.0429688242142336</c:v>
                </c:pt>
                <c:pt idx="23" c:formatCode="General">
                  <c:v>0.0619426556547586</c:v>
                </c:pt>
                <c:pt idx="24" c:formatCode="General">
                  <c:v>0.0844198408981891</c:v>
                </c:pt>
                <c:pt idx="25" c:formatCode="General">
                  <c:v>0.110427537358356</c:v>
                </c:pt>
                <c:pt idx="26" c:formatCode="General">
                  <c:v>0.139997373125534</c:v>
                </c:pt>
                <c:pt idx="27" c:formatCode="General">
                  <c:v>0.173165577169677</c:v>
                </c:pt>
                <c:pt idx="28" c:formatCode="General">
                  <c:v>0.714392237008261</c:v>
                </c:pt>
                <c:pt idx="29" c:formatCode="General">
                  <c:v>1.69887365814563</c:v>
                </c:pt>
                <c:pt idx="30" c:formatCode="General">
                  <c:v>3.29662709635414</c:v>
                </c:pt>
                <c:pt idx="31" c:formatCode="General">
                  <c:v>5.90790474548753</c:v>
                </c:pt>
                <c:pt idx="32" c:formatCode="General">
                  <c:v>10.769638166767</c:v>
                </c:pt>
                <c:pt idx="33" c:formatCode="General">
                  <c:v>29.6106521701273</c:v>
                </c:pt>
                <c:pt idx="34" c:formatCode="General">
                  <c:v>11.5890915547233</c:v>
                </c:pt>
                <c:pt idx="35" c:formatCode="General">
                  <c:v>4.45287588057607</c:v>
                </c:pt>
                <c:pt idx="36" c:formatCode="General">
                  <c:v>0.229345707724508</c:v>
                </c:pt>
                <c:pt idx="37" c:formatCode="General">
                  <c:v>-16.7715608471624</c:v>
                </c:pt>
                <c:pt idx="38" c:formatCode="General">
                  <c:v>-24.4882258153049</c:v>
                </c:pt>
                <c:pt idx="39" c:formatCode="General">
                  <c:v>-29.709529104091</c:v>
                </c:pt>
                <c:pt idx="40" c:formatCode="General">
                  <c:v>-33.6875760557683</c:v>
                </c:pt>
                <c:pt idx="41" c:formatCode="General">
                  <c:v>-36.9095466997202</c:v>
                </c:pt>
                <c:pt idx="42" c:formatCode="General">
                  <c:v>-39.6202473721519</c:v>
                </c:pt>
                <c:pt idx="43" c:formatCode="General">
                  <c:v>-41.9611663835404</c:v>
                </c:pt>
                <c:pt idx="44" c:formatCode="General">
                  <c:v>-44.021800175643</c:v>
                </c:pt>
                <c:pt idx="45" c:formatCode="General">
                  <c:v>-45.8624801952448</c:v>
                </c:pt>
                <c:pt idx="46" c:formatCode="General">
                  <c:v>-57.9367869779221</c:v>
                </c:pt>
                <c:pt idx="47" c:formatCode="General">
                  <c:v>-64.9865544343107</c:v>
                </c:pt>
                <c:pt idx="48" c:formatCode="General">
                  <c:v>-69.9862438642598</c:v>
                </c:pt>
                <c:pt idx="49" c:formatCode="General">
                  <c:v>-73.8636347044934</c:v>
                </c:pt>
                <c:pt idx="50" c:formatCode="General">
                  <c:v>-77.031422450634</c:v>
                </c:pt>
                <c:pt idx="51" c:formatCode="General">
                  <c:v>-79.7096183590497</c:v>
                </c:pt>
                <c:pt idx="52" c:formatCode="General">
                  <c:v>-82.0295067299019</c:v>
                </c:pt>
                <c:pt idx="53" c:formatCode="General">
                  <c:v>-84.0757519372971</c:v>
                </c:pt>
                <c:pt idx="54" c:formatCode="General">
                  <c:v>-85.9061547819897</c:v>
                </c:pt>
                <c:pt idx="55" c:formatCode="General">
                  <c:v>-97.9476846399303</c:v>
                </c:pt>
                <c:pt idx="56" c:formatCode="General">
                  <c:v>-104.991396117704</c:v>
                </c:pt>
                <c:pt idx="57" c:formatCode="General">
                  <c:v>-109.988966972376</c:v>
                </c:pt>
                <c:pt idx="58" c:formatCode="General">
                  <c:v>-113.865377393352</c:v>
                </c:pt>
                <c:pt idx="59" c:formatCode="General">
                  <c:v>-117.032632613385</c:v>
                </c:pt>
                <c:pt idx="60" c:formatCode="General">
                  <c:v>-119.710507441449</c:v>
                </c:pt>
                <c:pt idx="61" c:formatCode="General">
                  <c:v>-122.030187425284</c:v>
                </c:pt>
                <c:pt idx="62" c:formatCode="General">
                  <c:v>-124.076289766173</c:v>
                </c:pt>
                <c:pt idx="63" c:formatCode="General">
                  <c:v>-125.906590420765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464619672"/>
        <c:axId val="464625576"/>
      </c:scatterChart>
      <c:valAx>
        <c:axId val="464619672"/>
        <c:scaling>
          <c:logBase val="10"/>
          <c:orientation val="minMax"/>
          <c:min val="1"/>
        </c:scaling>
        <c:delete val="0"/>
        <c:axPos val="b"/>
        <c:majorGridlines>
          <c:spPr>
            <a:noFill/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周波数 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(Hz)</a:t>
                </a:r>
                <a:endParaRPr lang="en-US" altLang="ja-JP" b="1"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502013531657828"/>
              <c:y val="0.9362636488620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464625576"/>
        <c:crossesAt val="-1000"/>
        <c:crossBetween val="midCat"/>
      </c:valAx>
      <c:valAx>
        <c:axId val="464625576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ゲイン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(dB)</a:t>
                </a:r>
                <a:endParaRPr lang="en-US" altLang="ja-JP" b="1"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0106485045223563"/>
              <c:y val="0.319573309091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464619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ja-JP" sz="1400" b="1">
          <a:latin typeface="游ゴシック" charset="0"/>
          <a:ea typeface="游ゴシック" charset="0"/>
          <a:cs typeface="游ゴシック" charset="0"/>
          <a:sym typeface="游ゴシック" charset="0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14</xdr:row>
      <xdr:rowOff>0</xdr:rowOff>
    </xdr:from>
    <xdr:to>
      <xdr:col>15</xdr:col>
      <xdr:colOff>637540</xdr:colOff>
      <xdr:row>39</xdr:row>
      <xdr:rowOff>114300</xdr:rowOff>
    </xdr:to>
    <xdr:graphicFrame>
      <xdr:nvGraphicFramePr>
        <xdr:cNvPr id="2" name="グラフ 1"/>
        <xdr:cNvGraphicFramePr/>
      </xdr:nvGraphicFramePr>
      <xdr:xfrm>
        <a:off x="4438650" y="2400300"/>
        <a:ext cx="7552690" cy="4400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15</xdr:col>
      <xdr:colOff>685165</xdr:colOff>
      <xdr:row>11</xdr:row>
      <xdr:rowOff>70485</xdr:rowOff>
    </xdr:to>
    <xdr:pic>
      <xdr:nvPicPr>
        <xdr:cNvPr id="6" name="図形 5" descr="IMG_00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71450"/>
          <a:ext cx="4799965" cy="1784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66"/>
  <sheetViews>
    <sheetView tabSelected="1" workbookViewId="0">
      <selection activeCell="E8" sqref="E8"/>
    </sheetView>
  </sheetViews>
  <sheetFormatPr defaultColWidth="9" defaultRowHeight="13.5" outlineLevelCol="7"/>
  <cols>
    <col min="2" max="2" width="9.375"/>
    <col min="3" max="3" width="17.125" customWidth="1"/>
    <col min="4" max="4" width="13.75"/>
    <col min="6" max="6" width="6.125" customWidth="1"/>
    <col min="7" max="7" width="12.625"/>
    <col min="18" max="18" width="12.625"/>
  </cols>
  <sheetData>
    <row r="2" spans="2:8">
      <c r="B2" s="1" t="s">
        <v>0</v>
      </c>
      <c r="C2" s="1" t="s">
        <v>1</v>
      </c>
      <c r="D2" s="1" t="s">
        <v>2</v>
      </c>
      <c r="F2" s="1" t="s">
        <v>3</v>
      </c>
      <c r="G2" s="2">
        <v>10</v>
      </c>
      <c r="H2" s="2" t="s">
        <v>4</v>
      </c>
    </row>
    <row r="3" spans="2:8">
      <c r="B3" s="2">
        <v>1</v>
      </c>
      <c r="C3" s="2">
        <f>$G$4/($G$4^2*(1-(2*PI()*B3)^2*$G$2*10^(-6)*$G$3*10^(-6))^2+(2*PI()*B3)^2*($G$2*10^(-6))^2)^(1/2)</f>
        <v>1.00000001973901</v>
      </c>
      <c r="D3" s="2">
        <f>20*LOG10(C3)</f>
        <v>1.71450877934851e-7</v>
      </c>
      <c r="F3" s="3" t="s">
        <v>5</v>
      </c>
      <c r="G3" s="4">
        <v>50</v>
      </c>
      <c r="H3" s="4" t="s">
        <v>6</v>
      </c>
    </row>
    <row r="4" spans="2:8">
      <c r="B4" s="2">
        <v>2</v>
      </c>
      <c r="C4" s="2">
        <f t="shared" ref="C4:C35" si="0">$G$4/($G$4^2*(1-(2*PI()*B4)^2*$G$2*10^(-6)*$G$3*10^(-6))^2+(2*PI()*B4)^2*($G$2*10^(-6))^2)^(1/2)</f>
        <v>1.00000007895605</v>
      </c>
      <c r="D4" s="2">
        <f t="shared" ref="D4:D35" si="1">20*LOG10(C4)</f>
        <v>6.85803526149565e-7</v>
      </c>
      <c r="F4" s="1" t="s">
        <v>7</v>
      </c>
      <c r="G4" s="2">
        <v>100</v>
      </c>
      <c r="H4" s="2" t="s">
        <v>8</v>
      </c>
    </row>
    <row r="5" spans="2:8">
      <c r="B5" s="2">
        <v>3</v>
      </c>
      <c r="C5" s="2">
        <f t="shared" si="0"/>
        <v>1.00000017765113</v>
      </c>
      <c r="D5" s="2">
        <f t="shared" si="1"/>
        <v>1.54305800908982e-6</v>
      </c>
      <c r="F5" s="1" t="s">
        <v>9</v>
      </c>
      <c r="G5" s="5">
        <f>1000/(2*PI()*(G2*G3)^(1/2))</f>
        <v>7.11762543417177</v>
      </c>
      <c r="H5" s="2" t="s">
        <v>10</v>
      </c>
    </row>
    <row r="6" spans="2:4">
      <c r="B6" s="2">
        <v>4</v>
      </c>
      <c r="C6" s="2">
        <f t="shared" si="0"/>
        <v>1.00000031582428</v>
      </c>
      <c r="D6" s="2">
        <f t="shared" si="1"/>
        <v>2.74321442773615e-6</v>
      </c>
    </row>
    <row r="7" spans="2:4">
      <c r="B7" s="2">
        <v>5</v>
      </c>
      <c r="C7" s="2">
        <f t="shared" si="0"/>
        <v>1.00000049347553</v>
      </c>
      <c r="D7" s="2">
        <f t="shared" si="1"/>
        <v>4.28627292346124e-6</v>
      </c>
    </row>
    <row r="8" spans="2:4">
      <c r="B8" s="2">
        <v>6</v>
      </c>
      <c r="C8" s="2">
        <f t="shared" si="0"/>
        <v>1.00000071060492</v>
      </c>
      <c r="D8" s="2">
        <f t="shared" si="1"/>
        <v>6.17223367995838e-6</v>
      </c>
    </row>
    <row r="9" spans="2:4">
      <c r="B9" s="2">
        <v>7</v>
      </c>
      <c r="C9" s="2">
        <f t="shared" si="0"/>
        <v>1.00000096721249</v>
      </c>
      <c r="D9" s="2">
        <f t="shared" si="1"/>
        <v>8.40109692131274e-6</v>
      </c>
    </row>
    <row r="10" spans="2:4">
      <c r="B10" s="2">
        <v>8</v>
      </c>
      <c r="C10" s="2">
        <f t="shared" si="0"/>
        <v>1.00000126329833</v>
      </c>
      <c r="D10" s="2">
        <f t="shared" si="1"/>
        <v>1.09728629100725e-5</v>
      </c>
    </row>
    <row r="11" spans="2:4">
      <c r="B11" s="2">
        <v>9</v>
      </c>
      <c r="C11" s="2">
        <f t="shared" si="0"/>
        <v>1.00000159886248</v>
      </c>
      <c r="D11" s="2">
        <f t="shared" si="1"/>
        <v>1.3887531951106e-5</v>
      </c>
    </row>
    <row r="12" spans="2:4">
      <c r="B12" s="2">
        <v>10</v>
      </c>
      <c r="C12" s="2">
        <f t="shared" si="0"/>
        <v>1.00000197390504</v>
      </c>
      <c r="D12" s="2">
        <f t="shared" si="1"/>
        <v>1.7145104387744e-5</v>
      </c>
    </row>
    <row r="13" spans="2:4">
      <c r="B13" s="2">
        <v>20</v>
      </c>
      <c r="C13" s="2">
        <f t="shared" si="0"/>
        <v>1.0000078956669</v>
      </c>
      <c r="D13" s="2">
        <f t="shared" si="1"/>
        <v>6.85806206069984e-5</v>
      </c>
    </row>
    <row r="14" spans="2:4">
      <c r="B14" s="2">
        <v>30</v>
      </c>
      <c r="C14" s="2">
        <f t="shared" si="0"/>
        <v>1.00001776542587</v>
      </c>
      <c r="D14" s="2">
        <f t="shared" si="1"/>
        <v>0.000154307157823298</v>
      </c>
    </row>
    <row r="15" spans="2:4">
      <c r="B15" s="2">
        <v>40</v>
      </c>
      <c r="C15" s="2">
        <f t="shared" si="0"/>
        <v>1.00003158341573</v>
      </c>
      <c r="D15" s="2">
        <f t="shared" si="1"/>
        <v>0.000274325731348449</v>
      </c>
    </row>
    <row r="16" spans="2:4">
      <c r="B16" s="2">
        <v>50</v>
      </c>
      <c r="C16" s="2">
        <f t="shared" si="0"/>
        <v>1.0000493499638</v>
      </c>
      <c r="D16" s="2">
        <f t="shared" si="1"/>
        <v>0.000428637762664507</v>
      </c>
    </row>
    <row r="17" spans="2:4">
      <c r="B17" s="2">
        <v>60</v>
      </c>
      <c r="C17" s="2">
        <f t="shared" si="0"/>
        <v>1.00007106549097</v>
      </c>
      <c r="D17" s="2">
        <f t="shared" si="1"/>
        <v>0.000617245079496664</v>
      </c>
    </row>
    <row r="18" spans="2:4">
      <c r="B18" s="2">
        <v>70</v>
      </c>
      <c r="C18" s="2">
        <f t="shared" si="0"/>
        <v>1.0000967305117</v>
      </c>
      <c r="D18" s="2">
        <f t="shared" si="1"/>
        <v>0.000840149915873336</v>
      </c>
    </row>
    <row r="19" spans="2:4">
      <c r="B19" s="2">
        <v>80</v>
      </c>
      <c r="C19" s="2">
        <f t="shared" si="0"/>
        <v>1.00012634563407</v>
      </c>
      <c r="D19" s="2">
        <f t="shared" si="1"/>
        <v>0.00109735491222163</v>
      </c>
    </row>
    <row r="20" spans="2:4">
      <c r="B20" s="2">
        <v>90</v>
      </c>
      <c r="C20" s="2">
        <f t="shared" si="0"/>
        <v>1.00015991155978</v>
      </c>
      <c r="D20" s="2">
        <f t="shared" si="1"/>
        <v>0.0013888631154654</v>
      </c>
    </row>
    <row r="21" spans="2:4">
      <c r="B21" s="2">
        <v>100</v>
      </c>
      <c r="C21" s="2">
        <f t="shared" si="0"/>
        <v>1.00019742908426</v>
      </c>
      <c r="D21" s="2">
        <f t="shared" si="1"/>
        <v>0.00171467797914898</v>
      </c>
    </row>
    <row r="22" spans="2:4">
      <c r="B22" s="2">
        <v>200</v>
      </c>
      <c r="C22" s="2">
        <f t="shared" si="0"/>
        <v>1.00079018434847</v>
      </c>
      <c r="D22" s="2">
        <f t="shared" si="1"/>
        <v>0.00686074377524075</v>
      </c>
    </row>
    <row r="23" spans="2:4">
      <c r="B23" s="2">
        <v>300</v>
      </c>
      <c r="C23" s="2">
        <f t="shared" si="0"/>
        <v>1.00177967260324</v>
      </c>
      <c r="D23" s="2">
        <f t="shared" si="1"/>
        <v>0.0154443009966317</v>
      </c>
    </row>
    <row r="24" spans="2:4">
      <c r="B24" s="2">
        <v>400</v>
      </c>
      <c r="C24" s="2">
        <f t="shared" si="0"/>
        <v>1.00316824781801</v>
      </c>
      <c r="D24" s="2">
        <f t="shared" si="1"/>
        <v>0.0274755491654006</v>
      </c>
    </row>
    <row r="25" spans="2:4">
      <c r="B25" s="2">
        <v>500</v>
      </c>
      <c r="C25" s="2">
        <f t="shared" si="0"/>
        <v>1.00495922515707</v>
      </c>
      <c r="D25" s="2">
        <f t="shared" si="1"/>
        <v>0.0429688242142336</v>
      </c>
    </row>
    <row r="26" spans="2:4">
      <c r="B26" s="2">
        <v>600</v>
      </c>
      <c r="C26" s="2">
        <f t="shared" si="0"/>
        <v>1.00715690084852</v>
      </c>
      <c r="D26" s="2">
        <f t="shared" si="1"/>
        <v>0.0619426556547586</v>
      </c>
    </row>
    <row r="27" spans="2:4">
      <c r="B27" s="2">
        <v>700</v>
      </c>
      <c r="C27" s="2">
        <f t="shared" si="0"/>
        <v>1.00976657810947</v>
      </c>
      <c r="D27" s="2">
        <f t="shared" si="1"/>
        <v>0.0844198408981891</v>
      </c>
    </row>
    <row r="28" spans="2:4">
      <c r="B28" s="2">
        <v>800</v>
      </c>
      <c r="C28" s="2">
        <f t="shared" si="0"/>
        <v>1.01279459942156</v>
      </c>
      <c r="D28" s="2">
        <f t="shared" si="1"/>
        <v>0.110427537358356</v>
      </c>
    </row>
    <row r="29" spans="2:4">
      <c r="B29" s="2">
        <v>900</v>
      </c>
      <c r="C29" s="2">
        <f t="shared" si="0"/>
        <v>1.01624838552655</v>
      </c>
      <c r="D29" s="2">
        <f t="shared" si="1"/>
        <v>0.139997373125534</v>
      </c>
    </row>
    <row r="30" spans="2:4">
      <c r="B30" s="2">
        <v>1000</v>
      </c>
      <c r="C30" s="2">
        <f t="shared" si="0"/>
        <v>1.02013648159522</v>
      </c>
      <c r="D30" s="2">
        <f t="shared" si="1"/>
        <v>0.173165577169677</v>
      </c>
    </row>
    <row r="31" spans="2:4">
      <c r="B31" s="2">
        <v>2000</v>
      </c>
      <c r="C31" s="2">
        <f t="shared" si="0"/>
        <v>1.08572443451653</v>
      </c>
      <c r="D31" s="2">
        <f t="shared" si="1"/>
        <v>0.714392237008261</v>
      </c>
    </row>
    <row r="32" spans="2:4">
      <c r="B32" s="2">
        <v>3000</v>
      </c>
      <c r="C32" s="2">
        <f t="shared" si="0"/>
        <v>1.21602830207557</v>
      </c>
      <c r="D32" s="2">
        <f t="shared" si="1"/>
        <v>1.69887365814563</v>
      </c>
    </row>
    <row r="33" spans="2:4">
      <c r="B33" s="2">
        <v>4000</v>
      </c>
      <c r="C33" s="2">
        <f t="shared" si="0"/>
        <v>1.46160949221605</v>
      </c>
      <c r="D33" s="2">
        <f t="shared" si="1"/>
        <v>3.29662709635414</v>
      </c>
    </row>
    <row r="34" spans="2:4">
      <c r="B34" s="2">
        <v>5000</v>
      </c>
      <c r="C34" s="2">
        <f t="shared" si="0"/>
        <v>1.97421859090736</v>
      </c>
      <c r="D34" s="2">
        <f t="shared" si="1"/>
        <v>5.90790474548753</v>
      </c>
    </row>
    <row r="35" spans="2:4">
      <c r="B35" s="2">
        <v>6000</v>
      </c>
      <c r="C35" s="2">
        <f t="shared" si="0"/>
        <v>3.45526935458481</v>
      </c>
      <c r="D35" s="2">
        <f t="shared" si="1"/>
        <v>10.769638166767</v>
      </c>
    </row>
    <row r="36" spans="2:4">
      <c r="B36" s="2">
        <v>7000</v>
      </c>
      <c r="C36" s="2">
        <f t="shared" ref="C36:C66" si="2">$G$4/($G$4^2*(1-(2*PI()*B36)^2*$G$2*10^(-6)*$G$3*10^(-6))^2+(2*PI()*B36)^2*($G$2*10^(-6))^2)^(1/2)</f>
        <v>30.2365758987366</v>
      </c>
      <c r="D36" s="2">
        <f t="shared" ref="D36:D66" si="3">20*LOG10(C36)</f>
        <v>29.6106521701273</v>
      </c>
    </row>
    <row r="37" spans="2:4">
      <c r="B37" s="2">
        <v>8000</v>
      </c>
      <c r="C37" s="2">
        <f t="shared" si="2"/>
        <v>3.7971222331415</v>
      </c>
      <c r="D37" s="2">
        <f t="shared" si="3"/>
        <v>11.5890915547233</v>
      </c>
    </row>
    <row r="38" spans="2:4">
      <c r="B38" s="2">
        <v>9000</v>
      </c>
      <c r="C38" s="2">
        <f t="shared" si="2"/>
        <v>1.66972055681439</v>
      </c>
      <c r="D38" s="2">
        <f t="shared" si="3"/>
        <v>4.45287588057607</v>
      </c>
    </row>
    <row r="39" spans="2:4">
      <c r="B39" s="2">
        <v>10000</v>
      </c>
      <c r="C39" s="2">
        <f t="shared" si="2"/>
        <v>1.02675608508569</v>
      </c>
      <c r="D39" s="2">
        <f t="shared" si="3"/>
        <v>0.229345707724508</v>
      </c>
    </row>
    <row r="40" spans="2:4">
      <c r="B40" s="2">
        <v>20000</v>
      </c>
      <c r="C40" s="2">
        <f t="shared" si="2"/>
        <v>0.145018015471836</v>
      </c>
      <c r="D40" s="2">
        <f t="shared" si="3"/>
        <v>-16.7715608471624</v>
      </c>
    </row>
    <row r="41" spans="2:4">
      <c r="B41" s="2">
        <v>30000</v>
      </c>
      <c r="C41" s="2">
        <f t="shared" si="2"/>
        <v>0.0596470142718201</v>
      </c>
      <c r="D41" s="2">
        <f t="shared" si="3"/>
        <v>-24.4882258153049</v>
      </c>
    </row>
    <row r="42" spans="2:4">
      <c r="B42" s="2">
        <v>40000</v>
      </c>
      <c r="C42" s="2">
        <f t="shared" si="2"/>
        <v>0.0326981773309323</v>
      </c>
      <c r="D42" s="2">
        <f t="shared" si="3"/>
        <v>-29.709529104091</v>
      </c>
    </row>
    <row r="43" spans="2:4">
      <c r="B43" s="2">
        <v>50000</v>
      </c>
      <c r="C43" s="2">
        <f t="shared" si="2"/>
        <v>0.0206833650562933</v>
      </c>
      <c r="D43" s="2">
        <f t="shared" si="3"/>
        <v>-33.6875760557683</v>
      </c>
    </row>
    <row r="44" spans="2:4">
      <c r="B44" s="2">
        <v>60000</v>
      </c>
      <c r="C44" s="2">
        <f t="shared" si="2"/>
        <v>0.0142732431759873</v>
      </c>
      <c r="D44" s="2">
        <f t="shared" si="3"/>
        <v>-36.9095466997202</v>
      </c>
    </row>
    <row r="45" spans="2:4">
      <c r="B45" s="2">
        <v>70000</v>
      </c>
      <c r="C45" s="2">
        <f t="shared" si="2"/>
        <v>0.0104469046625138</v>
      </c>
      <c r="D45" s="2">
        <f t="shared" si="3"/>
        <v>-39.6202473721519</v>
      </c>
    </row>
    <row r="46" spans="2:4">
      <c r="B46" s="2">
        <v>80000</v>
      </c>
      <c r="C46" s="2">
        <f t="shared" si="2"/>
        <v>0.00797887535851587</v>
      </c>
      <c r="D46" s="2">
        <f t="shared" si="3"/>
        <v>-41.9611663835404</v>
      </c>
    </row>
    <row r="47" spans="2:4">
      <c r="B47" s="2">
        <v>90000</v>
      </c>
      <c r="C47" s="2">
        <f t="shared" si="2"/>
        <v>0.00629375729406706</v>
      </c>
      <c r="D47" s="2">
        <f t="shared" si="3"/>
        <v>-44.021800175643</v>
      </c>
    </row>
    <row r="48" spans="2:4">
      <c r="B48" s="2">
        <v>100000</v>
      </c>
      <c r="C48" s="2">
        <f t="shared" si="2"/>
        <v>0.00509185455939167</v>
      </c>
      <c r="D48" s="2">
        <f t="shared" si="3"/>
        <v>-45.8624801952448</v>
      </c>
    </row>
    <row r="49" spans="2:4">
      <c r="B49" s="2">
        <v>200000</v>
      </c>
      <c r="C49" s="2">
        <f t="shared" si="2"/>
        <v>0.00126812087329647</v>
      </c>
      <c r="D49" s="2">
        <f t="shared" si="3"/>
        <v>-57.9367869779221</v>
      </c>
    </row>
    <row r="50" spans="2:4">
      <c r="B50" s="2">
        <v>300000</v>
      </c>
      <c r="C50" s="2">
        <f t="shared" si="2"/>
        <v>0.000563212491264555</v>
      </c>
      <c r="D50" s="2">
        <f t="shared" si="3"/>
        <v>-64.9865544343107</v>
      </c>
    </row>
    <row r="51" spans="2:4">
      <c r="B51" s="2">
        <v>400000</v>
      </c>
      <c r="C51" s="2">
        <f t="shared" si="2"/>
        <v>0.000316728983365034</v>
      </c>
      <c r="D51" s="2">
        <f t="shared" si="3"/>
        <v>-69.9862438642598</v>
      </c>
    </row>
    <row r="52" spans="2:4">
      <c r="B52" s="2">
        <v>500000</v>
      </c>
      <c r="C52" s="2">
        <f t="shared" si="2"/>
        <v>0.000202683439125784</v>
      </c>
      <c r="D52" s="2">
        <f t="shared" si="3"/>
        <v>-73.8636347044934</v>
      </c>
    </row>
    <row r="53" spans="2:4">
      <c r="B53" s="2">
        <v>600000</v>
      </c>
      <c r="C53" s="2">
        <f t="shared" si="2"/>
        <v>0.000140743671965484</v>
      </c>
      <c r="D53" s="2">
        <f t="shared" si="3"/>
        <v>-77.031422450634</v>
      </c>
    </row>
    <row r="54" spans="2:4">
      <c r="B54" s="2">
        <v>700000</v>
      </c>
      <c r="C54" s="2">
        <f t="shared" si="2"/>
        <v>0.000103399653176336</v>
      </c>
      <c r="D54" s="2">
        <f t="shared" si="3"/>
        <v>-79.7096183590497</v>
      </c>
    </row>
    <row r="55" spans="2:4">
      <c r="B55" s="2">
        <v>800000</v>
      </c>
      <c r="C55" s="2">
        <f t="shared" si="2"/>
        <v>7.91634410122396e-5</v>
      </c>
      <c r="D55" s="2">
        <f t="shared" si="3"/>
        <v>-82.0295067299019</v>
      </c>
    </row>
    <row r="56" spans="2:4">
      <c r="B56" s="2">
        <v>900000</v>
      </c>
      <c r="C56" s="2">
        <f t="shared" si="2"/>
        <v>6.25478524700038e-5</v>
      </c>
      <c r="D56" s="2">
        <f t="shared" si="3"/>
        <v>-84.0757519372971</v>
      </c>
    </row>
    <row r="57" spans="2:4">
      <c r="B57" s="2">
        <v>1000000</v>
      </c>
      <c r="C57" s="2">
        <f t="shared" si="2"/>
        <v>5.06631584210905e-5</v>
      </c>
      <c r="D57" s="2">
        <f t="shared" si="3"/>
        <v>-85.9061547819897</v>
      </c>
    </row>
    <row r="58" spans="2:4">
      <c r="B58" s="2">
        <v>2000000</v>
      </c>
      <c r="C58" s="2">
        <f t="shared" si="2"/>
        <v>1.26653083616924e-5</v>
      </c>
      <c r="D58" s="2">
        <f t="shared" si="3"/>
        <v>-97.9476846399303</v>
      </c>
    </row>
    <row r="59" spans="2:4">
      <c r="B59" s="2">
        <v>3000000</v>
      </c>
      <c r="C59" s="2">
        <f t="shared" si="2"/>
        <v>5.62898633178846e-6</v>
      </c>
      <c r="D59" s="2">
        <f t="shared" si="3"/>
        <v>-104.991396117704</v>
      </c>
    </row>
    <row r="60" spans="2:4">
      <c r="B60" s="2">
        <v>4000000</v>
      </c>
      <c r="C60" s="2">
        <f t="shared" si="2"/>
        <v>3.16629701412784e-6</v>
      </c>
      <c r="D60" s="2">
        <f t="shared" si="3"/>
        <v>-109.988966972376</v>
      </c>
    </row>
    <row r="61" spans="2:4">
      <c r="B61" s="2">
        <v>5000000</v>
      </c>
      <c r="C61" s="2">
        <f t="shared" si="2"/>
        <v>2.02642777920691e-6</v>
      </c>
      <c r="D61" s="2">
        <f t="shared" si="3"/>
        <v>-113.865377393352</v>
      </c>
    </row>
    <row r="62" spans="2:4">
      <c r="B62" s="2">
        <v>6000000</v>
      </c>
      <c r="C62" s="2">
        <f t="shared" si="2"/>
        <v>1.40724064200277e-6</v>
      </c>
      <c r="D62" s="2">
        <f t="shared" si="3"/>
        <v>-117.032632613385</v>
      </c>
    </row>
    <row r="63" spans="2:4">
      <c r="B63" s="2">
        <v>7000000</v>
      </c>
      <c r="C63" s="2">
        <f t="shared" si="2"/>
        <v>1.03389069792163e-6</v>
      </c>
      <c r="D63" s="2">
        <f t="shared" si="3"/>
        <v>-119.710507441449</v>
      </c>
    </row>
    <row r="64" spans="2:4">
      <c r="B64" s="2">
        <v>8000000</v>
      </c>
      <c r="C64" s="2">
        <f t="shared" si="2"/>
        <v>7.91572373785825e-7</v>
      </c>
      <c r="D64" s="2">
        <f t="shared" si="3"/>
        <v>-122.030187425284</v>
      </c>
    </row>
    <row r="65" spans="2:4">
      <c r="B65" s="2">
        <v>9000000</v>
      </c>
      <c r="C65" s="2">
        <f t="shared" si="2"/>
        <v>6.25439796370398e-7</v>
      </c>
      <c r="D65" s="2">
        <f t="shared" si="3"/>
        <v>-124.076289766173</v>
      </c>
    </row>
    <row r="66" spans="2:4">
      <c r="B66" s="2">
        <v>10000000</v>
      </c>
      <c r="C66" s="2">
        <f t="shared" si="2"/>
        <v>5.06606174858809e-7</v>
      </c>
      <c r="D66" s="2">
        <f t="shared" si="3"/>
        <v>-125.906590420765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2021-04-13T13:16:00Z</dcterms:created>
  <dcterms:modified xsi:type="dcterms:W3CDTF">2021-04-14T07:43:12Z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