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500" windowHeight="1378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<sst xmlns="http://schemas.openxmlformats.org/spreadsheetml/2006/main" count="9">
  <si>
    <t>周波数</t>
  </si>
  <si>
    <t>伝達関数の絶対値</t>
  </si>
  <si>
    <t>ゲイン</t>
  </si>
  <si>
    <t>R</t>
  </si>
  <si>
    <t>kΩ</t>
  </si>
  <si>
    <t>C</t>
  </si>
  <si>
    <t>uF</t>
  </si>
  <si>
    <t>fc</t>
  </si>
  <si>
    <t>kHz</t>
  </si>
</sst>
</file>

<file path=xl/styles.xml><?xml version="1.0" encoding="utf-8"?>
<styleSheet xmlns="http://schemas.openxmlformats.org/spreadsheetml/2006/main">
  <numFmts count="5">
    <numFmt numFmtId="176" formatCode="0.000_ 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_-&quot;\&quot;* #,##0_-\ ;\-&quot;\&quot;* #,##0_-\ ;_-&quot;\&quot;* &quot;-&quot;??_-\ ;_-@_-"/>
    <numFmt numFmtId="43" formatCode="_ * #,##0.00_ ;_ * \-#,##0.00_ ;_ * &quot;-&quot;??_ ;_ @_ "/>
  </numFmts>
  <fonts count="21">
    <font>
      <sz val="11"/>
      <color theme="1"/>
      <name val="ＭＳ Ｐゴシック"/>
      <charset val="134"/>
      <scheme val="minor"/>
    </font>
    <font>
      <sz val="11"/>
      <color theme="0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30116024886"/>
          <c:y val="0.0378787878787879"/>
          <c:w val="0.829947872877081"/>
          <c:h val="0.806334776334776"/>
        </c:manualLayout>
      </c:layout>
      <c:scatterChart>
        <c:scatterStyle val="smooth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txPr>
              <a:bodyPr rot="0" spcFirstLastPara="0" vertOverflow="ellipsis" horzOverflow="overflow" vert="horz" wrap="square" anchor="ctr" anchorCtr="1"/>
              <a:lstStyle/>
              <a:p>
                <a:pPr>
                  <a:defRPr b="1"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xVal>
            <c:numRef>
              <c:f>Sheet1!$B$3:$B$66</c:f>
              <c:numCache>
                <c:formatCode>General</c:formatCode>
                <c:ptCount val="64"/>
                <c:pt idx="0" c:formatCode="General">
                  <c:v>1</c:v>
                </c:pt>
                <c:pt idx="1" c:formatCode="General">
                  <c:v>2</c:v>
                </c:pt>
                <c:pt idx="2" c:formatCode="General">
                  <c:v>3</c:v>
                </c:pt>
                <c:pt idx="3" c:formatCode="General">
                  <c:v>4</c:v>
                </c:pt>
                <c:pt idx="4" c:formatCode="General">
                  <c:v>5</c:v>
                </c:pt>
                <c:pt idx="5" c:formatCode="General">
                  <c:v>6</c:v>
                </c:pt>
                <c:pt idx="6" c:formatCode="General">
                  <c:v>7</c:v>
                </c:pt>
                <c:pt idx="7" c:formatCode="General">
                  <c:v>8</c:v>
                </c:pt>
                <c:pt idx="8" c:formatCode="General">
                  <c:v>9</c:v>
                </c:pt>
                <c:pt idx="9" c:formatCode="General">
                  <c:v>10</c:v>
                </c:pt>
                <c:pt idx="10" c:formatCode="General">
                  <c:v>20</c:v>
                </c:pt>
                <c:pt idx="11" c:formatCode="General">
                  <c:v>30</c:v>
                </c:pt>
                <c:pt idx="12" c:formatCode="General">
                  <c:v>40</c:v>
                </c:pt>
                <c:pt idx="13" c:formatCode="General">
                  <c:v>50</c:v>
                </c:pt>
                <c:pt idx="14" c:formatCode="General">
                  <c:v>60</c:v>
                </c:pt>
                <c:pt idx="15" c:formatCode="General">
                  <c:v>70</c:v>
                </c:pt>
                <c:pt idx="16" c:formatCode="General">
                  <c:v>80</c:v>
                </c:pt>
                <c:pt idx="17" c:formatCode="General">
                  <c:v>90</c:v>
                </c:pt>
                <c:pt idx="18" c:formatCode="General">
                  <c:v>100</c:v>
                </c:pt>
                <c:pt idx="19" c:formatCode="General">
                  <c:v>200</c:v>
                </c:pt>
                <c:pt idx="20" c:formatCode="General">
                  <c:v>300</c:v>
                </c:pt>
                <c:pt idx="21" c:formatCode="General">
                  <c:v>400</c:v>
                </c:pt>
                <c:pt idx="22" c:formatCode="General">
                  <c:v>500</c:v>
                </c:pt>
                <c:pt idx="23" c:formatCode="General">
                  <c:v>600</c:v>
                </c:pt>
                <c:pt idx="24" c:formatCode="General">
                  <c:v>700</c:v>
                </c:pt>
                <c:pt idx="25" c:formatCode="General">
                  <c:v>800</c:v>
                </c:pt>
                <c:pt idx="26" c:formatCode="General">
                  <c:v>900</c:v>
                </c:pt>
                <c:pt idx="27" c:formatCode="General">
                  <c:v>1000</c:v>
                </c:pt>
                <c:pt idx="28" c:formatCode="General">
                  <c:v>2000</c:v>
                </c:pt>
                <c:pt idx="29" c:formatCode="General">
                  <c:v>3000</c:v>
                </c:pt>
                <c:pt idx="30" c:formatCode="General">
                  <c:v>4000</c:v>
                </c:pt>
                <c:pt idx="31" c:formatCode="General">
                  <c:v>5000</c:v>
                </c:pt>
                <c:pt idx="32" c:formatCode="General">
                  <c:v>6000</c:v>
                </c:pt>
                <c:pt idx="33" c:formatCode="General">
                  <c:v>7000</c:v>
                </c:pt>
                <c:pt idx="34" c:formatCode="General">
                  <c:v>8000</c:v>
                </c:pt>
                <c:pt idx="35" c:formatCode="General">
                  <c:v>9000</c:v>
                </c:pt>
                <c:pt idx="36" c:formatCode="General">
                  <c:v>10000</c:v>
                </c:pt>
                <c:pt idx="37" c:formatCode="General">
                  <c:v>20000</c:v>
                </c:pt>
                <c:pt idx="38" c:formatCode="General">
                  <c:v>30000</c:v>
                </c:pt>
                <c:pt idx="39" c:formatCode="General">
                  <c:v>40000</c:v>
                </c:pt>
                <c:pt idx="40" c:formatCode="General">
                  <c:v>50000</c:v>
                </c:pt>
                <c:pt idx="41" c:formatCode="General">
                  <c:v>60000</c:v>
                </c:pt>
                <c:pt idx="42" c:formatCode="General">
                  <c:v>70000</c:v>
                </c:pt>
                <c:pt idx="43" c:formatCode="General">
                  <c:v>80000</c:v>
                </c:pt>
                <c:pt idx="44" c:formatCode="General">
                  <c:v>90000</c:v>
                </c:pt>
                <c:pt idx="45" c:formatCode="General">
                  <c:v>100000</c:v>
                </c:pt>
                <c:pt idx="46" c:formatCode="General">
                  <c:v>200000</c:v>
                </c:pt>
                <c:pt idx="47" c:formatCode="General">
                  <c:v>300000</c:v>
                </c:pt>
                <c:pt idx="48" c:formatCode="General">
                  <c:v>400000</c:v>
                </c:pt>
                <c:pt idx="49" c:formatCode="General">
                  <c:v>500000</c:v>
                </c:pt>
                <c:pt idx="50" c:formatCode="General">
                  <c:v>600000</c:v>
                </c:pt>
                <c:pt idx="51" c:formatCode="General">
                  <c:v>700000</c:v>
                </c:pt>
                <c:pt idx="52" c:formatCode="General">
                  <c:v>800000</c:v>
                </c:pt>
                <c:pt idx="53" c:formatCode="General">
                  <c:v>900000</c:v>
                </c:pt>
                <c:pt idx="54" c:formatCode="General">
                  <c:v>1000000</c:v>
                </c:pt>
                <c:pt idx="55" c:formatCode="General">
                  <c:v>2000000</c:v>
                </c:pt>
                <c:pt idx="56" c:formatCode="General">
                  <c:v>3000000</c:v>
                </c:pt>
                <c:pt idx="57" c:formatCode="General">
                  <c:v>4000000</c:v>
                </c:pt>
                <c:pt idx="58" c:formatCode="General">
                  <c:v>5000000</c:v>
                </c:pt>
                <c:pt idx="59" c:formatCode="General">
                  <c:v>6000000</c:v>
                </c:pt>
                <c:pt idx="60" c:formatCode="General">
                  <c:v>7000000</c:v>
                </c:pt>
                <c:pt idx="61" c:formatCode="General">
                  <c:v>8000000</c:v>
                </c:pt>
                <c:pt idx="62" c:formatCode="General">
                  <c:v>9000000</c:v>
                </c:pt>
                <c:pt idx="63" c:formatCode="General">
                  <c:v>10000000</c:v>
                </c:pt>
              </c:numCache>
            </c:numRef>
          </c:xVal>
          <c:yVal>
            <c:numRef>
              <c:f>Sheet1!$D$3:$D$66</c:f>
              <c:numCache>
                <c:formatCode>General</c:formatCode>
                <c:ptCount val="64"/>
                <c:pt idx="0" c:formatCode="General">
                  <c:v>-8.29830529733759e-8</c:v>
                </c:pt>
                <c:pt idx="1" c:formatCode="General">
                  <c:v>-3.31932200256746e-7</c:v>
                </c:pt>
                <c:pt idx="2" c:formatCode="General">
                  <c:v>-7.46847414654452e-7</c:v>
                </c:pt>
                <c:pt idx="3" c:formatCode="General">
                  <c:v>-1.32772864762596e-6</c:v>
                </c:pt>
                <c:pt idx="4" c:formatCode="General">
                  <c:v>-2.0745758341075e-6</c:v>
                </c:pt>
                <c:pt idx="5" c:formatCode="General">
                  <c:v>-2.98738888769036e-6</c:v>
                </c:pt>
                <c:pt idx="6" c:formatCode="General">
                  <c:v>-4.06616770158524e-6</c:v>
                </c:pt>
                <c:pt idx="7" c:formatCode="General">
                  <c:v>-5.31091215633681e-6</c:v>
                </c:pt>
                <c:pt idx="8" c:formatCode="General">
                  <c:v>-6.72162210535874e-6</c:v>
                </c:pt>
                <c:pt idx="9" c:formatCode="General">
                  <c:v>-8.29829739036294e-6</c:v>
                </c:pt>
                <c:pt idx="10" c:formatCode="General">
                  <c:v>-3.31930944201238e-5</c:v>
                </c:pt>
                <c:pt idx="11" c:formatCode="General">
                  <c:v>-7.46841056929762e-5</c:v>
                </c:pt>
                <c:pt idx="12" c:formatCode="General">
                  <c:v>-0.000132770855544235</c:v>
                </c:pt>
                <c:pt idx="13" c:formatCode="General">
                  <c:v>-0.000207452678078935</c:v>
                </c:pt>
                <c:pt idx="14" c:formatCode="General">
                  <c:v>-0.000298728717183319</c:v>
                </c:pt>
                <c:pt idx="15" c:formatCode="General">
                  <c:v>-0.000406597926565652</c:v>
                </c:pt>
                <c:pt idx="16" c:formatCode="General">
                  <c:v>-0.000531059069794532</c:v>
                </c:pt>
                <c:pt idx="17" c:formatCode="General">
                  <c:v>-0.000672110720346293</c:v>
                </c:pt>
                <c:pt idx="18" c:formatCode="General">
                  <c:v>-0.000829751261660513</c:v>
                </c:pt>
                <c:pt idx="19" c:formatCode="General">
                  <c:v>-0.00331805429030434</c:v>
                </c:pt>
                <c:pt idx="20" c:formatCode="General">
                  <c:v>-0.00746206044529574</c:v>
                </c:pt>
                <c:pt idx="21" c:formatCode="General">
                  <c:v>-0.0132570340577144</c:v>
                </c:pt>
                <c:pt idx="22" c:formatCode="General">
                  <c:v>-0.0206963704273353</c:v>
                </c:pt>
                <c:pt idx="23" c:formatCode="General">
                  <c:v>-0.0297716208172925</c:v>
                </c:pt>
                <c:pt idx="24" c:formatCode="General">
                  <c:v>-0.0404725242486682</c:v>
                </c:pt>
                <c:pt idx="25" c:formatCode="General">
                  <c:v>-0.0527870458453214</c:v>
                </c:pt>
                <c:pt idx="26" c:formatCode="General">
                  <c:v>-0.0667014214307284</c:v>
                </c:pt>
                <c:pt idx="27" c:formatCode="General">
                  <c:v>-0.0822002080340195</c:v>
                </c:pt>
                <c:pt idx="28" c:formatCode="General">
                  <c:v>-0.31985880347034</c:v>
                </c:pt>
                <c:pt idx="29" c:formatCode="General">
                  <c:v>-0.689157488643255</c:v>
                </c:pt>
                <c:pt idx="30" c:formatCode="General">
                  <c:v>-1.15850344363291</c:v>
                </c:pt>
                <c:pt idx="31" c:formatCode="General">
                  <c:v>-1.69582997221675</c:v>
                </c:pt>
                <c:pt idx="32" c:formatCode="General">
                  <c:v>-2.27339495465265</c:v>
                </c:pt>
                <c:pt idx="33" c:formatCode="General">
                  <c:v>-2.86965950749482</c:v>
                </c:pt>
                <c:pt idx="34" c:formatCode="General">
                  <c:v>-3.4691669509071</c:v>
                </c:pt>
                <c:pt idx="35" c:formatCode="General">
                  <c:v>-4.06150312844007</c:v>
                </c:pt>
                <c:pt idx="36" c:formatCode="General">
                  <c:v>-4.64005713628634</c:v>
                </c:pt>
                <c:pt idx="37" c:formatCode="General">
                  <c:v>-9.36665600780197</c:v>
                </c:pt>
                <c:pt idx="38" c:formatCode="General">
                  <c:v>-12.599949909774</c:v>
                </c:pt>
                <c:pt idx="39" c:formatCode="General">
                  <c:v>-14.9930328527516</c:v>
                </c:pt>
                <c:pt idx="40" c:formatCode="General">
                  <c:v>-16.8814282914008</c:v>
                </c:pt>
                <c:pt idx="41" c:formatCode="General">
                  <c:v>-18.4377574177523</c:v>
                </c:pt>
                <c:pt idx="42" c:formatCode="General">
                  <c:v>-19.7601514140422</c:v>
                </c:pt>
                <c:pt idx="43" c:formatCode="General">
                  <c:v>-20.9092202756211</c:v>
                </c:pt>
                <c:pt idx="44" c:formatCode="General">
                  <c:v>-21.9248713314157</c:v>
                </c:pt>
                <c:pt idx="45" c:formatCode="General">
                  <c:v>-22.8347206555948</c:v>
                </c:pt>
                <c:pt idx="46" c:formatCode="General">
                  <c:v>-28.8383294182574</c:v>
                </c:pt>
                <c:pt idx="47" c:formatCode="General">
                  <c:v>-32.3570007819652</c:v>
                </c:pt>
                <c:pt idx="48" c:formatCode="General">
                  <c:v>-34.8546711367375</c:v>
                </c:pt>
                <c:pt idx="49" c:formatCode="General">
                  <c:v>-36.7923601328423</c:v>
                </c:pt>
                <c:pt idx="50" c:formatCode="General">
                  <c:v>-38.3757073048807</c:v>
                </c:pt>
                <c:pt idx="51" c:formatCode="General">
                  <c:v>-39.7144756150731</c:v>
                </c:pt>
                <c:pt idx="52" c:formatCode="General">
                  <c:v>-40.8742058486381</c:v>
                </c:pt>
                <c:pt idx="53" c:formatCode="General">
                  <c:v>-41.8971817675456</c:v>
                </c:pt>
                <c:pt idx="54" c:formatCode="General">
                  <c:v>-42.8122782670751</c:v>
                </c:pt>
                <c:pt idx="55" c:formatCode="General">
                  <c:v>-48.8327077188683</c:v>
                </c:pt>
                <c:pt idx="56" c:formatCode="General">
                  <c:v>-52.3545013323058</c:v>
                </c:pt>
                <c:pt idx="57" c:formatCode="General">
                  <c:v>-54.8532650157309</c:v>
                </c:pt>
                <c:pt idx="58" c:formatCode="General">
                  <c:v>-56.7914601618939</c:v>
                </c:pt>
                <c:pt idx="59" c:formatCode="General">
                  <c:v>-58.3750823048696</c:v>
                </c:pt>
                <c:pt idx="60" c:formatCode="General">
                  <c:v>-59.7140164224486</c:v>
                </c:pt>
                <c:pt idx="61" c:formatCode="General">
                  <c:v>-60.873854274841</c:v>
                </c:pt>
                <c:pt idx="62" c:formatCode="General">
                  <c:v>-61.8969039784342</c:v>
                </c:pt>
                <c:pt idx="63" c:formatCode="General">
                  <c:v>-62.8120532565</c:v>
                </c:pt>
              </c:numCache>
            </c:numRef>
          </c:yVal>
          <c:smooth val="1"/>
        </c:ser>
        <c:dLbls>
          <c:dLblPos val="r"/>
          <c:showLegendKey val="0"/>
          <c:showVal val="0"/>
          <c:showCatName val="0"/>
          <c:showSerName val="0"/>
          <c:showPercent val="0"/>
          <c:showBubbleSize val="0"/>
        </c:dLbls>
        <c:axId val="464619672"/>
        <c:axId val="464625576"/>
      </c:scatterChart>
      <c:valAx>
        <c:axId val="464619672"/>
        <c:scaling>
          <c:logBase val="10"/>
          <c:orientation val="minMax"/>
          <c:min val="1"/>
        </c:scaling>
        <c:delete val="0"/>
        <c:axPos val="b"/>
        <c:majorGridlines>
          <c:spPr>
            <a:noFill/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defRPr>
                </a:pPr>
                <a:r>
                  <a:rPr altLang="en-US" b="1"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rPr>
                  <a:t>周波数 </a:t>
                </a:r>
                <a:r>
                  <a:rPr lang="en-US" altLang="ja-JP" b="1"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rPr>
                  <a:t>(Hz)</a:t>
                </a:r>
                <a:endParaRPr lang="en-US" altLang="ja-JP" b="1">
                  <a:latin typeface="游ゴシック" charset="0"/>
                  <a:ea typeface="游ゴシック" charset="0"/>
                  <a:cs typeface="游ゴシック" charset="0"/>
                  <a:sym typeface="游ゴシック" charset="0"/>
                </a:endParaRPr>
              </a:p>
            </c:rich>
          </c:tx>
          <c:layout>
            <c:manualLayout>
              <c:xMode val="edge"/>
              <c:yMode val="edge"/>
              <c:x val="0.502013531657828"/>
              <c:y val="0.93626364886207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E+00" sourceLinked="0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charset="0"/>
                <a:ea typeface="游ゴシック" charset="0"/>
                <a:cs typeface="游ゴシック" charset="0"/>
                <a:sym typeface="游ゴシック" charset="0"/>
              </a:defRPr>
            </a:pPr>
          </a:p>
        </c:txPr>
        <c:crossAx val="464625576"/>
        <c:crossesAt val="-1000"/>
        <c:crossBetween val="midCat"/>
      </c:valAx>
      <c:valAx>
        <c:axId val="464625576"/>
        <c:scaling>
          <c:orientation val="minMax"/>
        </c:scaling>
        <c:delete val="0"/>
        <c:axPos val="l"/>
        <c:majorGridlines>
          <c:spPr>
            <a:noFill/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defRPr>
                </a:pPr>
                <a:r>
                  <a:rPr altLang="en-US" b="1"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rPr>
                  <a:t>ゲイン</a:t>
                </a:r>
                <a:r>
                  <a:rPr lang="en-US" altLang="ja-JP" b="1"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rPr>
                  <a:t>(dB)</a:t>
                </a:r>
                <a:endParaRPr lang="en-US" altLang="ja-JP" b="1">
                  <a:latin typeface="游ゴシック" charset="0"/>
                  <a:ea typeface="游ゴシック" charset="0"/>
                  <a:cs typeface="游ゴシック" charset="0"/>
                  <a:sym typeface="游ゴシック" charset="0"/>
                </a:endParaRPr>
              </a:p>
            </c:rich>
          </c:tx>
          <c:layout>
            <c:manualLayout>
              <c:xMode val="edge"/>
              <c:yMode val="edge"/>
              <c:x val="0.0106485045223563"/>
              <c:y val="0.319573309091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charset="0"/>
                <a:ea typeface="游ゴシック" charset="0"/>
                <a:cs typeface="游ゴシック" charset="0"/>
                <a:sym typeface="游ゴシック" charset="0"/>
              </a:defRPr>
            </a:pPr>
          </a:p>
        </c:txPr>
        <c:crossAx val="464619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ja-JP" sz="1400" b="1">
          <a:latin typeface="游ゴシック" charset="0"/>
          <a:ea typeface="游ゴシック" charset="0"/>
          <a:cs typeface="游ゴシック" charset="0"/>
          <a:sym typeface="游ゴシック" charset="0"/>
        </a:defRPr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0</xdr:colOff>
      <xdr:row>15</xdr:row>
      <xdr:rowOff>0</xdr:rowOff>
    </xdr:from>
    <xdr:to>
      <xdr:col>15</xdr:col>
      <xdr:colOff>637540</xdr:colOff>
      <xdr:row>40</xdr:row>
      <xdr:rowOff>114300</xdr:rowOff>
    </xdr:to>
    <xdr:graphicFrame>
      <xdr:nvGraphicFramePr>
        <xdr:cNvPr id="2" name="グラフ 1"/>
        <xdr:cNvGraphicFramePr/>
      </xdr:nvGraphicFramePr>
      <xdr:xfrm>
        <a:off x="4438650" y="2571750"/>
        <a:ext cx="7552690" cy="44005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0</xdr:row>
      <xdr:rowOff>171450</xdr:rowOff>
    </xdr:from>
    <xdr:to>
      <xdr:col>15</xdr:col>
      <xdr:colOff>676910</xdr:colOff>
      <xdr:row>12</xdr:row>
      <xdr:rowOff>161290</xdr:rowOff>
    </xdr:to>
    <xdr:pic>
      <xdr:nvPicPr>
        <xdr:cNvPr id="5" name="図形 4" descr="IMG_006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171450"/>
          <a:ext cx="4791710" cy="204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H66"/>
  <sheetViews>
    <sheetView tabSelected="1" workbookViewId="0">
      <selection activeCell="C3" sqref="C3"/>
    </sheetView>
  </sheetViews>
  <sheetFormatPr defaultColWidth="9" defaultRowHeight="13.5" outlineLevelCol="7"/>
  <cols>
    <col min="2" max="2" width="9.375"/>
    <col min="3" max="3" width="17.125" customWidth="1"/>
    <col min="4" max="4" width="13.75"/>
    <col min="6" max="6" width="6.125" customWidth="1"/>
    <col min="7" max="7" width="12.625"/>
    <col min="18" max="18" width="12.625"/>
  </cols>
  <sheetData>
    <row r="2" spans="2:8">
      <c r="B2" s="1" t="s">
        <v>0</v>
      </c>
      <c r="C2" s="1" t="s">
        <v>1</v>
      </c>
      <c r="D2" s="1" t="s">
        <v>2</v>
      </c>
      <c r="F2" s="1" t="s">
        <v>3</v>
      </c>
      <c r="G2" s="2">
        <v>1</v>
      </c>
      <c r="H2" s="2" t="s">
        <v>4</v>
      </c>
    </row>
    <row r="3" spans="2:8">
      <c r="B3" s="2">
        <v>1</v>
      </c>
      <c r="C3" s="2">
        <f>1/(1+(2*PI()*B3*$G$2*1000*$G$3*10^(-6))^2)^(1/2)</f>
        <v>0.999999990446223</v>
      </c>
      <c r="D3" s="2">
        <f>20*LOG10(C3)</f>
        <v>-8.29830529733759e-8</v>
      </c>
      <c r="F3" s="3" t="s">
        <v>5</v>
      </c>
      <c r="G3" s="4">
        <v>0.022</v>
      </c>
      <c r="H3" s="4" t="s">
        <v>6</v>
      </c>
    </row>
    <row r="4" spans="2:8">
      <c r="B4" s="2">
        <v>2</v>
      </c>
      <c r="C4" s="2">
        <f t="shared" ref="C4:C35" si="0">1/(1+(2*PI()*B4*$G$2*1000*$G$3*10^(-6))^2)^(1/2)</f>
        <v>0.999999961784894</v>
      </c>
      <c r="D4" s="2">
        <f t="shared" ref="D4:D35" si="1">20*LOG10(C4)</f>
        <v>-3.31932200256746e-7</v>
      </c>
      <c r="F4" s="1" t="s">
        <v>7</v>
      </c>
      <c r="G4" s="5">
        <f>1/(2*PI()*G2*G3)</f>
        <v>7.23431559508615</v>
      </c>
      <c r="H4" s="2" t="s">
        <v>8</v>
      </c>
    </row>
    <row r="5" spans="2:4">
      <c r="B5" s="2">
        <v>3</v>
      </c>
      <c r="C5" s="2">
        <f t="shared" si="0"/>
        <v>0.999999914016018</v>
      </c>
      <c r="D5" s="2">
        <f t="shared" si="1"/>
        <v>-7.46847414654452e-7</v>
      </c>
    </row>
    <row r="6" spans="2:4">
      <c r="B6" s="2">
        <v>4</v>
      </c>
      <c r="C6" s="2">
        <f t="shared" si="0"/>
        <v>0.999999847139602</v>
      </c>
      <c r="D6" s="2">
        <f t="shared" si="1"/>
        <v>-1.32772864762596e-6</v>
      </c>
    </row>
    <row r="7" spans="2:4">
      <c r="B7" s="2">
        <v>5</v>
      </c>
      <c r="C7" s="2">
        <f t="shared" si="0"/>
        <v>0.999999761155659</v>
      </c>
      <c r="D7" s="2">
        <f t="shared" si="1"/>
        <v>-2.0745758341075e-6</v>
      </c>
    </row>
    <row r="8" spans="2:4">
      <c r="B8" s="2">
        <v>6</v>
      </c>
      <c r="C8" s="2">
        <f t="shared" si="0"/>
        <v>0.999999656064203</v>
      </c>
      <c r="D8" s="2">
        <f t="shared" si="1"/>
        <v>-2.98738888769036e-6</v>
      </c>
    </row>
    <row r="9" spans="2:4">
      <c r="B9" s="2">
        <v>7</v>
      </c>
      <c r="C9" s="2">
        <f t="shared" si="0"/>
        <v>0.999999531865253</v>
      </c>
      <c r="D9" s="2">
        <f t="shared" si="1"/>
        <v>-4.06616770158524e-6</v>
      </c>
    </row>
    <row r="10" spans="2:4">
      <c r="B10" s="2">
        <v>8</v>
      </c>
      <c r="C10" s="2">
        <f t="shared" si="0"/>
        <v>0.999999388558829</v>
      </c>
      <c r="D10" s="2">
        <f t="shared" si="1"/>
        <v>-5.31091215633681e-6</v>
      </c>
    </row>
    <row r="11" spans="2:4">
      <c r="B11" s="2">
        <v>9</v>
      </c>
      <c r="C11" s="2">
        <f t="shared" si="0"/>
        <v>0.999999226144956</v>
      </c>
      <c r="D11" s="2">
        <f t="shared" si="1"/>
        <v>-6.72162210535874e-6</v>
      </c>
    </row>
    <row r="12" spans="2:4">
      <c r="B12" s="2">
        <v>10</v>
      </c>
      <c r="C12" s="2">
        <f t="shared" si="0"/>
        <v>0.999999044623663</v>
      </c>
      <c r="D12" s="2">
        <f t="shared" si="1"/>
        <v>-8.29829739036294e-6</v>
      </c>
    </row>
    <row r="13" spans="2:4">
      <c r="B13" s="2">
        <v>20</v>
      </c>
      <c r="C13" s="2">
        <f t="shared" si="0"/>
        <v>0.999996178511082</v>
      </c>
      <c r="D13" s="2">
        <f t="shared" si="1"/>
        <v>-3.31930944201238e-5</v>
      </c>
    </row>
    <row r="14" spans="2:4">
      <c r="B14" s="2">
        <v>30</v>
      </c>
      <c r="C14" s="2">
        <f t="shared" si="0"/>
        <v>0.999991401711543</v>
      </c>
      <c r="D14" s="2">
        <f t="shared" si="1"/>
        <v>-7.46841056929762e-5</v>
      </c>
    </row>
    <row r="15" spans="2:4">
      <c r="B15" s="2">
        <v>40</v>
      </c>
      <c r="C15" s="2">
        <f t="shared" si="0"/>
        <v>0.999984714307189</v>
      </c>
      <c r="D15" s="2">
        <f t="shared" si="1"/>
        <v>-0.000132770855544235</v>
      </c>
    </row>
    <row r="16" spans="2:4">
      <c r="B16" s="2">
        <v>50</v>
      </c>
      <c r="C16" s="2">
        <f t="shared" si="0"/>
        <v>0.999976116413015</v>
      </c>
      <c r="D16" s="2">
        <f t="shared" si="1"/>
        <v>-0.000207452678078935</v>
      </c>
    </row>
    <row r="17" spans="2:4">
      <c r="B17" s="2">
        <v>60</v>
      </c>
      <c r="C17" s="2">
        <f t="shared" si="0"/>
        <v>0.999965608176861</v>
      </c>
      <c r="D17" s="2">
        <f t="shared" si="1"/>
        <v>-0.000298728717183319</v>
      </c>
    </row>
    <row r="18" spans="2:4">
      <c r="B18" s="2">
        <v>70</v>
      </c>
      <c r="C18" s="2">
        <f t="shared" si="0"/>
        <v>0.999953189779405</v>
      </c>
      <c r="D18" s="2">
        <f t="shared" si="1"/>
        <v>-0.000406597926565652</v>
      </c>
    </row>
    <row r="19" spans="2:4">
      <c r="B19" s="2">
        <v>80</v>
      </c>
      <c r="C19" s="2">
        <f t="shared" si="0"/>
        <v>0.999938861434158</v>
      </c>
      <c r="D19" s="2">
        <f t="shared" si="1"/>
        <v>-0.000531059069794532</v>
      </c>
    </row>
    <row r="20" spans="2:4">
      <c r="B20" s="2">
        <v>90</v>
      </c>
      <c r="C20" s="2">
        <f t="shared" si="0"/>
        <v>0.999922623387449</v>
      </c>
      <c r="D20" s="2">
        <f t="shared" si="1"/>
        <v>-0.000672110720346293</v>
      </c>
    </row>
    <row r="21" spans="2:4">
      <c r="B21" s="2">
        <v>100</v>
      </c>
      <c r="C21" s="2">
        <f t="shared" si="0"/>
        <v>0.999904475918416</v>
      </c>
      <c r="D21" s="2">
        <f t="shared" si="1"/>
        <v>-0.000829751261660513</v>
      </c>
    </row>
    <row r="22" spans="2:4">
      <c r="B22" s="2">
        <v>200</v>
      </c>
      <c r="C22" s="2">
        <f t="shared" si="0"/>
        <v>0.999618067837335</v>
      </c>
      <c r="D22" s="2">
        <f t="shared" si="1"/>
        <v>-0.00331805429030434</v>
      </c>
    </row>
    <row r="23" spans="2:4">
      <c r="B23" s="2">
        <v>300</v>
      </c>
      <c r="C23" s="2">
        <f t="shared" si="0"/>
        <v>0.999141267464784</v>
      </c>
      <c r="D23" s="2">
        <f t="shared" si="1"/>
        <v>-0.00746206044529574</v>
      </c>
    </row>
    <row r="24" spans="2:4">
      <c r="B24" s="2">
        <v>400</v>
      </c>
      <c r="C24" s="2">
        <f t="shared" si="0"/>
        <v>0.998474891711514</v>
      </c>
      <c r="D24" s="2">
        <f t="shared" si="1"/>
        <v>-0.0132570340577144</v>
      </c>
    </row>
    <row r="25" spans="2:4">
      <c r="B25" s="2">
        <v>500</v>
      </c>
      <c r="C25" s="2">
        <f t="shared" si="0"/>
        <v>0.997620078812523</v>
      </c>
      <c r="D25" s="2">
        <f t="shared" si="1"/>
        <v>-0.0206963704273353</v>
      </c>
    </row>
    <row r="26" spans="2:4">
      <c r="B26" s="2">
        <v>600</v>
      </c>
      <c r="C26" s="2">
        <f t="shared" si="0"/>
        <v>0.996578282947738</v>
      </c>
      <c r="D26" s="2">
        <f t="shared" si="1"/>
        <v>-0.0297716208172925</v>
      </c>
    </row>
    <row r="27" spans="2:4">
      <c r="B27" s="2">
        <v>700</v>
      </c>
      <c r="C27" s="2">
        <f t="shared" si="0"/>
        <v>0.995351267411468</v>
      </c>
      <c r="D27" s="2">
        <f t="shared" si="1"/>
        <v>-0.0404725242486682</v>
      </c>
    </row>
    <row r="28" spans="2:4">
      <c r="B28" s="2">
        <v>800</v>
      </c>
      <c r="C28" s="2">
        <f t="shared" si="0"/>
        <v>0.993941096393096</v>
      </c>
      <c r="D28" s="2">
        <f t="shared" si="1"/>
        <v>-0.0527870458453214</v>
      </c>
    </row>
    <row r="29" spans="2:4">
      <c r="B29" s="2">
        <v>900</v>
      </c>
      <c r="C29" s="2">
        <f t="shared" si="0"/>
        <v>0.992350125443442</v>
      </c>
      <c r="D29" s="2">
        <f t="shared" si="1"/>
        <v>-0.0667014214307284</v>
      </c>
    </row>
    <row r="30" spans="2:4">
      <c r="B30" s="2">
        <v>1000</v>
      </c>
      <c r="C30" s="2">
        <f t="shared" si="0"/>
        <v>0.990580990712023</v>
      </c>
      <c r="D30" s="2">
        <f t="shared" si="1"/>
        <v>-0.0822002080340195</v>
      </c>
    </row>
    <row r="31" spans="2:4">
      <c r="B31" s="2">
        <v>2000</v>
      </c>
      <c r="C31" s="2">
        <f t="shared" si="0"/>
        <v>0.963844691612527</v>
      </c>
      <c r="D31" s="2">
        <f t="shared" si="1"/>
        <v>-0.31985880347034</v>
      </c>
    </row>
    <row r="32" spans="2:4">
      <c r="B32" s="2">
        <v>3000</v>
      </c>
      <c r="C32" s="2">
        <f t="shared" si="0"/>
        <v>0.92372378316091</v>
      </c>
      <c r="D32" s="2">
        <f t="shared" si="1"/>
        <v>-0.689157488643255</v>
      </c>
    </row>
    <row r="33" spans="2:4">
      <c r="B33" s="2">
        <v>4000</v>
      </c>
      <c r="C33" s="2">
        <f t="shared" si="0"/>
        <v>0.875134545661953</v>
      </c>
      <c r="D33" s="2">
        <f t="shared" si="1"/>
        <v>-1.15850344363291</v>
      </c>
    </row>
    <row r="34" spans="2:4">
      <c r="B34" s="2">
        <v>5000</v>
      </c>
      <c r="C34" s="2">
        <f t="shared" si="0"/>
        <v>0.82263749699596</v>
      </c>
      <c r="D34" s="2">
        <f t="shared" si="1"/>
        <v>-1.69582997221675</v>
      </c>
    </row>
    <row r="35" spans="2:4">
      <c r="B35" s="2">
        <v>6000</v>
      </c>
      <c r="C35" s="2">
        <f t="shared" si="0"/>
        <v>0.769715535618647</v>
      </c>
      <c r="D35" s="2">
        <f t="shared" si="1"/>
        <v>-2.27339495465265</v>
      </c>
    </row>
    <row r="36" spans="2:4">
      <c r="B36" s="2">
        <v>7000</v>
      </c>
      <c r="C36" s="2">
        <f t="shared" ref="C36:C66" si="2">1/(1+(2*PI()*B36*$G$2*1000*$G$3*10^(-6))^2)^(1/2)</f>
        <v>0.71864932934793</v>
      </c>
      <c r="D36" s="2">
        <f t="shared" ref="D36:D66" si="3">20*LOG10(C36)</f>
        <v>-2.86965950749482</v>
      </c>
    </row>
    <row r="37" spans="2:4">
      <c r="B37" s="2">
        <v>8000</v>
      </c>
      <c r="C37" s="2">
        <f t="shared" si="2"/>
        <v>0.670720611305389</v>
      </c>
      <c r="D37" s="2">
        <f t="shared" si="3"/>
        <v>-3.4691669509071</v>
      </c>
    </row>
    <row r="38" spans="2:4">
      <c r="B38" s="2">
        <v>9000</v>
      </c>
      <c r="C38" s="2">
        <f t="shared" si="2"/>
        <v>0.626505435983197</v>
      </c>
      <c r="D38" s="2">
        <f t="shared" si="3"/>
        <v>-4.06150312844007</v>
      </c>
    </row>
    <row r="39" spans="2:4">
      <c r="B39" s="2">
        <v>10000</v>
      </c>
      <c r="C39" s="2">
        <f t="shared" si="2"/>
        <v>0.586134308875833</v>
      </c>
      <c r="D39" s="2">
        <f t="shared" si="3"/>
        <v>-4.64005713628634</v>
      </c>
    </row>
    <row r="40" spans="2:4">
      <c r="B40" s="2">
        <v>20000</v>
      </c>
      <c r="C40" s="2">
        <f t="shared" si="2"/>
        <v>0.340147434412201</v>
      </c>
      <c r="D40" s="2">
        <f t="shared" si="3"/>
        <v>-9.36665600780197</v>
      </c>
    </row>
    <row r="41" spans="2:4">
      <c r="B41" s="2">
        <v>30000</v>
      </c>
      <c r="C41" s="2">
        <f t="shared" si="2"/>
        <v>0.234424233417576</v>
      </c>
      <c r="D41" s="2">
        <f t="shared" si="3"/>
        <v>-12.599949909774</v>
      </c>
    </row>
    <row r="42" spans="2:4">
      <c r="B42" s="2">
        <v>40000</v>
      </c>
      <c r="C42" s="2">
        <f t="shared" si="2"/>
        <v>0.177970638013708</v>
      </c>
      <c r="D42" s="2">
        <f t="shared" si="3"/>
        <v>-14.9930328527516</v>
      </c>
    </row>
    <row r="43" spans="2:4">
      <c r="B43" s="2">
        <v>50000</v>
      </c>
      <c r="C43" s="2">
        <f t="shared" si="2"/>
        <v>0.143195241234364</v>
      </c>
      <c r="D43" s="2">
        <f t="shared" si="3"/>
        <v>-16.8814282914008</v>
      </c>
    </row>
    <row r="44" spans="2:4">
      <c r="B44" s="2">
        <v>60000</v>
      </c>
      <c r="C44" s="2">
        <f t="shared" si="2"/>
        <v>0.119704955383363</v>
      </c>
      <c r="D44" s="2">
        <f t="shared" si="3"/>
        <v>-18.4377574177523</v>
      </c>
    </row>
    <row r="45" spans="2:4">
      <c r="B45" s="2">
        <v>70000</v>
      </c>
      <c r="C45" s="2">
        <f t="shared" si="2"/>
        <v>0.102799837771153</v>
      </c>
      <c r="D45" s="2">
        <f t="shared" si="3"/>
        <v>-19.7601514140422</v>
      </c>
    </row>
    <row r="46" spans="2:4">
      <c r="B46" s="2">
        <v>80000</v>
      </c>
      <c r="C46" s="2">
        <f t="shared" si="2"/>
        <v>0.0900614606472542</v>
      </c>
      <c r="D46" s="2">
        <f t="shared" si="3"/>
        <v>-20.9092202756211</v>
      </c>
    </row>
    <row r="47" spans="2:4">
      <c r="B47" s="2">
        <v>90000</v>
      </c>
      <c r="C47" s="2">
        <f t="shared" si="2"/>
        <v>0.0801228582124426</v>
      </c>
      <c r="D47" s="2">
        <f t="shared" si="3"/>
        <v>-21.9248713314157</v>
      </c>
    </row>
    <row r="48" spans="2:4">
      <c r="B48" s="2">
        <v>100000</v>
      </c>
      <c r="C48" s="2">
        <f t="shared" si="2"/>
        <v>0.0721545906572816</v>
      </c>
      <c r="D48" s="2">
        <f t="shared" si="3"/>
        <v>-22.8347206555948</v>
      </c>
    </row>
    <row r="49" spans="2:4">
      <c r="B49" s="2">
        <v>200000</v>
      </c>
      <c r="C49" s="2">
        <f t="shared" si="2"/>
        <v>0.0361479380306646</v>
      </c>
      <c r="D49" s="2">
        <f t="shared" si="3"/>
        <v>-28.8383294182574</v>
      </c>
    </row>
    <row r="50" spans="2:4">
      <c r="B50" s="2">
        <v>300000</v>
      </c>
      <c r="C50" s="2">
        <f t="shared" si="2"/>
        <v>0.024107377072609</v>
      </c>
      <c r="D50" s="2">
        <f t="shared" si="3"/>
        <v>-32.3570007819652</v>
      </c>
    </row>
    <row r="51" spans="2:4">
      <c r="B51" s="2">
        <v>400000</v>
      </c>
      <c r="C51" s="2">
        <f t="shared" si="2"/>
        <v>0.0180828318206762</v>
      </c>
      <c r="D51" s="2">
        <f t="shared" si="3"/>
        <v>-34.8546711367375</v>
      </c>
    </row>
    <row r="52" spans="2:4">
      <c r="B52" s="2">
        <v>500000</v>
      </c>
      <c r="C52" s="2">
        <f t="shared" si="2"/>
        <v>0.0144671169869589</v>
      </c>
      <c r="D52" s="2">
        <f t="shared" si="3"/>
        <v>-36.7923601328423</v>
      </c>
    </row>
    <row r="53" spans="2:4">
      <c r="B53" s="2">
        <v>600000</v>
      </c>
      <c r="C53" s="2">
        <f t="shared" si="2"/>
        <v>0.0120563163414365</v>
      </c>
      <c r="D53" s="2">
        <f t="shared" si="3"/>
        <v>-38.3757073048807</v>
      </c>
    </row>
    <row r="54" spans="2:4">
      <c r="B54" s="2">
        <v>700000</v>
      </c>
      <c r="C54" s="2">
        <f t="shared" si="2"/>
        <v>0.0103341846986491</v>
      </c>
      <c r="D54" s="2">
        <f t="shared" si="3"/>
        <v>-39.7144756150731</v>
      </c>
    </row>
    <row r="55" spans="2:4">
      <c r="B55" s="2">
        <v>800000</v>
      </c>
      <c r="C55" s="2">
        <f t="shared" si="2"/>
        <v>0.00904252477997263</v>
      </c>
      <c r="D55" s="2">
        <f t="shared" si="3"/>
        <v>-40.8742058486381</v>
      </c>
    </row>
    <row r="56" spans="2:4">
      <c r="B56" s="2">
        <v>900000</v>
      </c>
      <c r="C56" s="2">
        <f t="shared" si="2"/>
        <v>0.00803786877376438</v>
      </c>
      <c r="D56" s="2">
        <f t="shared" si="3"/>
        <v>-41.8971817675456</v>
      </c>
    </row>
    <row r="57" spans="2:4">
      <c r="B57" s="2">
        <v>1000000</v>
      </c>
      <c r="C57" s="2">
        <f t="shared" si="2"/>
        <v>0.00723412629739781</v>
      </c>
      <c r="D57" s="2">
        <f t="shared" si="3"/>
        <v>-42.8122782670751</v>
      </c>
    </row>
    <row r="58" spans="2:4">
      <c r="B58" s="2">
        <v>2000000</v>
      </c>
      <c r="C58" s="2">
        <f t="shared" si="2"/>
        <v>0.00361713413463546</v>
      </c>
      <c r="D58" s="2">
        <f t="shared" si="3"/>
        <v>-48.8327077188683</v>
      </c>
    </row>
    <row r="59" spans="2:4">
      <c r="B59" s="2">
        <v>3000000</v>
      </c>
      <c r="C59" s="2">
        <f t="shared" si="2"/>
        <v>0.00241143152042528</v>
      </c>
      <c r="D59" s="2">
        <f t="shared" si="3"/>
        <v>-52.3545013323058</v>
      </c>
    </row>
    <row r="60" spans="2:4">
      <c r="B60" s="2">
        <v>4000000</v>
      </c>
      <c r="C60" s="2">
        <f t="shared" si="2"/>
        <v>0.00180857594088632</v>
      </c>
      <c r="D60" s="2">
        <f t="shared" si="3"/>
        <v>-54.8532650157309</v>
      </c>
    </row>
    <row r="61" spans="2:4">
      <c r="B61" s="2">
        <v>5000000</v>
      </c>
      <c r="C61" s="2">
        <f t="shared" si="2"/>
        <v>0.00144686160457866</v>
      </c>
      <c r="D61" s="2">
        <f t="shared" si="3"/>
        <v>-56.7914601618939</v>
      </c>
    </row>
    <row r="62" spans="2:4">
      <c r="B62" s="2">
        <v>6000000</v>
      </c>
      <c r="C62" s="2">
        <f t="shared" si="2"/>
        <v>0.00120571838943606</v>
      </c>
      <c r="D62" s="2">
        <f t="shared" si="3"/>
        <v>-58.3750823048696</v>
      </c>
    </row>
    <row r="63" spans="2:4">
      <c r="B63" s="2">
        <v>7000000</v>
      </c>
      <c r="C63" s="2">
        <f t="shared" si="2"/>
        <v>0.00103347310453135</v>
      </c>
      <c r="D63" s="2">
        <f t="shared" si="3"/>
        <v>-59.7140164224486</v>
      </c>
    </row>
    <row r="64" spans="2:4">
      <c r="B64" s="2">
        <v>8000000</v>
      </c>
      <c r="C64" s="2">
        <f t="shared" si="2"/>
        <v>0.000904289079649436</v>
      </c>
      <c r="D64" s="2">
        <f t="shared" si="3"/>
        <v>-60.873854274841</v>
      </c>
    </row>
    <row r="65" spans="2:4">
      <c r="B65" s="2">
        <v>9000000</v>
      </c>
      <c r="C65" s="2">
        <f t="shared" si="2"/>
        <v>0.000803812584220784</v>
      </c>
      <c r="D65" s="2">
        <f t="shared" si="3"/>
        <v>-61.8969039784342</v>
      </c>
    </row>
    <row r="66" spans="2:4">
      <c r="B66" s="2">
        <v>10000000</v>
      </c>
      <c r="C66" s="2">
        <f t="shared" si="2"/>
        <v>0.000723431370203571</v>
      </c>
      <c r="D66" s="2">
        <f t="shared" si="3"/>
        <v>-62.8120532565</v>
      </c>
    </row>
  </sheetData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2021-04-13T13:16:00Z</dcterms:created>
  <dcterms:modified xsi:type="dcterms:W3CDTF">2021-04-14T08:22:26Z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